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어스워크컨설팅\Desktop\#김진필\증빙\폭행사건관련\"/>
    </mc:Choice>
  </mc:AlternateContent>
  <bookViews>
    <workbookView xWindow="360" yWindow="72" windowWidth="28032" windowHeight="11880"/>
  </bookViews>
  <sheets>
    <sheet name="#현재진행상황" sheetId="11" r:id="rId1"/>
    <sheet name="#사건개요 (진필)" sheetId="10" r:id="rId2"/>
    <sheet name="#사진첨부" sheetId="3" r:id="rId3"/>
    <sheet name="#치료목적 지불한 금액 (진필)" sheetId="4" r:id="rId4"/>
    <sheet name="#치료목적 지불한 금액 (보경)" sheetId="9" r:id="rId5"/>
  </sheets>
  <definedNames>
    <definedName name="_xlnm.Print_Area" localSheetId="1">'#사건개요 (진필)'!$A$1:$D$14</definedName>
    <definedName name="_xlnm.Print_Area" localSheetId="2">'#사진첨부'!$A$1:$D$8</definedName>
    <definedName name="_xlnm.Print_Area" localSheetId="3">'#치료목적 지불한 금액 (진필)'!$A$1:$F$51</definedName>
    <definedName name="_xlnm.Print_Area" localSheetId="0">'#현재진행상황'!$A$1:$D$4</definedName>
  </definedNames>
  <calcPr calcId="152511"/>
</workbook>
</file>

<file path=xl/calcChain.xml><?xml version="1.0" encoding="utf-8"?>
<calcChain xmlns="http://schemas.openxmlformats.org/spreadsheetml/2006/main">
  <c r="C49" i="4" l="1"/>
  <c r="C51" i="4" s="1"/>
  <c r="D43" i="4"/>
  <c r="C26" i="9"/>
  <c r="C8" i="9" l="1"/>
  <c r="C28" i="9" s="1"/>
  <c r="C15" i="9"/>
  <c r="C38" i="4" l="1"/>
  <c r="C17" i="4"/>
</calcChain>
</file>

<file path=xl/sharedStrings.xml><?xml version="1.0" encoding="utf-8"?>
<sst xmlns="http://schemas.openxmlformats.org/spreadsheetml/2006/main" count="156" uniqueCount="105">
  <si>
    <t>12/31일 (일) 오후 10시 경</t>
  </si>
  <si>
    <t>no</t>
    <phoneticPr fontId="2" type="noConversion"/>
  </si>
  <si>
    <t>항목</t>
    <phoneticPr fontId="2" type="noConversion"/>
  </si>
  <si>
    <t>내용</t>
    <phoneticPr fontId="2" type="noConversion"/>
  </si>
  <si>
    <t>비고</t>
    <phoneticPr fontId="2" type="noConversion"/>
  </si>
  <si>
    <t>사건일시</t>
    <phoneticPr fontId="2" type="noConversion"/>
  </si>
  <si>
    <t>사건장소</t>
    <phoneticPr fontId="2" type="noConversion"/>
  </si>
  <si>
    <t>사건내용</t>
    <phoneticPr fontId="2" type="noConversion"/>
  </si>
  <si>
    <t>목격자</t>
    <phoneticPr fontId="2" type="noConversion"/>
  </si>
  <si>
    <t>치아</t>
    <phoneticPr fontId="2" type="noConversion"/>
  </si>
  <si>
    <t>목,허리</t>
    <phoneticPr fontId="2" type="noConversion"/>
  </si>
  <si>
    <t>상해진단서</t>
    <phoneticPr fontId="2" type="noConversion"/>
  </si>
  <si>
    <t>피해부위</t>
    <phoneticPr fontId="2" type="noConversion"/>
  </si>
  <si>
    <t>1주</t>
    <phoneticPr fontId="2" type="noConversion"/>
  </si>
  <si>
    <t>2주</t>
    <phoneticPr fontId="2" type="noConversion"/>
  </si>
  <si>
    <t>급성 요추,경추 염좌</t>
    <phoneticPr fontId="2" type="noConversion"/>
  </si>
  <si>
    <t>머리</t>
    <phoneticPr fontId="2" type="noConversion"/>
  </si>
  <si>
    <t>안정가료 및 경과관촬</t>
    <phoneticPr fontId="2" type="noConversion"/>
  </si>
  <si>
    <t>발목</t>
    <phoneticPr fontId="2" type="noConversion"/>
  </si>
  <si>
    <t>4주</t>
    <phoneticPr fontId="2" type="noConversion"/>
  </si>
  <si>
    <t>4주간 고정술 필요하며 추후 경과에 따라 치료방법이 변경될 경우, 고정술기간이 변경될 수 있음</t>
    <phoneticPr fontId="2" type="noConversion"/>
  </si>
  <si>
    <t>■ 사진첨부</t>
    <phoneticPr fontId="2" type="noConversion"/>
  </si>
  <si>
    <t>일시</t>
    <phoneticPr fontId="2" type="noConversion"/>
  </si>
  <si>
    <t>금액</t>
    <phoneticPr fontId="2" type="noConversion"/>
  </si>
  <si>
    <t>응급실</t>
    <phoneticPr fontId="2" type="noConversion"/>
  </si>
  <si>
    <t>머리,발목 상해진단서</t>
    <phoneticPr fontId="2" type="noConversion"/>
  </si>
  <si>
    <t>병원</t>
    <phoneticPr fontId="2" type="noConversion"/>
  </si>
  <si>
    <t>분당서울대병원</t>
    <phoneticPr fontId="2" type="noConversion"/>
  </si>
  <si>
    <t>머리,발목 영상CD</t>
    <phoneticPr fontId="2" type="noConversion"/>
  </si>
  <si>
    <t>.</t>
    <phoneticPr fontId="2" type="noConversion"/>
  </si>
  <si>
    <t>바른세상병원</t>
    <phoneticPr fontId="2" type="noConversion"/>
  </si>
  <si>
    <t>발목 2차 영상촬영</t>
    <phoneticPr fontId="2" type="noConversion"/>
  </si>
  <si>
    <t>머리 , 발목 진료 및 영상</t>
    <phoneticPr fontId="2" type="noConversion"/>
  </si>
  <si>
    <t>발목 2차 진료 및 치료</t>
    <phoneticPr fontId="2" type="noConversion"/>
  </si>
  <si>
    <t>정형외과 진료</t>
    <phoneticPr fontId="2" type="noConversion"/>
  </si>
  <si>
    <t>정형외과 진료</t>
    <phoneticPr fontId="2" type="noConversion"/>
  </si>
  <si>
    <t>전문병원</t>
    <phoneticPr fontId="2" type="noConversion"/>
  </si>
  <si>
    <t>분당서울대병원</t>
    <phoneticPr fontId="2" type="noConversion"/>
  </si>
  <si>
    <t>뇌신경 진료</t>
    <phoneticPr fontId="2" type="noConversion"/>
  </si>
  <si>
    <t>싱경외과 진료</t>
    <phoneticPr fontId="2" type="noConversion"/>
  </si>
  <si>
    <t>태평플러스치과의원</t>
    <phoneticPr fontId="2" type="noConversion"/>
  </si>
  <si>
    <t>치아 영상촬영</t>
    <phoneticPr fontId="2" type="noConversion"/>
  </si>
  <si>
    <t>치아 상해진단서</t>
    <phoneticPr fontId="2" type="noConversion"/>
  </si>
  <si>
    <t>목,허리 진료 및 상해진단서</t>
    <phoneticPr fontId="2" type="noConversion"/>
  </si>
  <si>
    <t>#</t>
    <phoneticPr fontId="2" type="noConversion"/>
  </si>
  <si>
    <t>진료,치료,영상찰영,상해진단서</t>
    <phoneticPr fontId="2" type="noConversion"/>
  </si>
  <si>
    <t>합계</t>
    <phoneticPr fontId="2" type="noConversion"/>
  </si>
  <si>
    <t>진료목적으로 병원 간 이동 교통비</t>
    <phoneticPr fontId="2" type="noConversion"/>
  </si>
  <si>
    <t>■ 치료 목적으로 사용된 금액내역</t>
    <phoneticPr fontId="2" type="noConversion"/>
  </si>
  <si>
    <t>■ 해당사건 개요</t>
    <phoneticPr fontId="2" type="noConversion"/>
  </si>
  <si>
    <t>보정지구대 - 성남 집</t>
    <phoneticPr fontId="2" type="noConversion"/>
  </si>
  <si>
    <t>성남 집 - 분당서울대학교 병원</t>
    <phoneticPr fontId="2" type="noConversion"/>
  </si>
  <si>
    <t>분당서울대학교 병원 - 성남 집</t>
    <phoneticPr fontId="2" type="noConversion"/>
  </si>
  <si>
    <t>분당서울대학교 병원 - 태평동 치과</t>
    <phoneticPr fontId="2" type="noConversion"/>
  </si>
  <si>
    <t>태평동 치과 - 바른세상병원</t>
    <phoneticPr fontId="2" type="noConversion"/>
  </si>
  <si>
    <t>바른세상병원 - 성남 집</t>
    <phoneticPr fontId="2" type="noConversion"/>
  </si>
  <si>
    <t>성남 집 - 분당서울대학교 병원</t>
    <phoneticPr fontId="2" type="noConversion"/>
  </si>
  <si>
    <t>분당서울대학교 병원 - 집 근처</t>
    <phoneticPr fontId="2" type="noConversion"/>
  </si>
  <si>
    <t>성남 집 - 태평동 치과</t>
    <phoneticPr fontId="2" type="noConversion"/>
  </si>
  <si>
    <t>태평동 치과 - 용인서부경찰서</t>
    <phoneticPr fontId="2" type="noConversion"/>
  </si>
  <si>
    <t>총 누계</t>
    <phoneticPr fontId="2" type="noConversion"/>
  </si>
  <si>
    <t>■ 향후 치료 예상비용</t>
    <phoneticPr fontId="2" type="noConversion"/>
  </si>
  <si>
    <t>항목</t>
    <phoneticPr fontId="2" type="noConversion"/>
  </si>
  <si>
    <t>치아</t>
    <phoneticPr fontId="2" type="noConversion"/>
  </si>
  <si>
    <t>앞니 4곳 파절</t>
    <phoneticPr fontId="2" type="noConversion"/>
  </si>
  <si>
    <t>익일 102,000원 * 7일</t>
    <phoneticPr fontId="2" type="noConversion"/>
  </si>
  <si>
    <t>폭행사건으로 인해 근무손해</t>
    <phoneticPr fontId="2" type="noConversion"/>
  </si>
  <si>
    <t>위 앞니 2곳, 아래 앞니 2곳 파절 / 타격으로 인한 파절이라 근관치료 가능성이 있으므로 경과관찰 필요 함</t>
    <phoneticPr fontId="2" type="noConversion"/>
  </si>
  <si>
    <t>■ 피해항목</t>
    <phoneticPr fontId="2" type="noConversion"/>
  </si>
  <si>
    <t>근무손해</t>
    <phoneticPr fontId="2" type="noConversion"/>
  </si>
  <si>
    <t xml:space="preserve">연말에 여자친구와 조용한 술집에서 술 한잔하려고 조용한 술집을 방문 했습니다.
2층에는 2테이블이 (목격자,가해자)있었으며 이미 가해자 테이블에서는 일행끼리 싸우는듯이 소란 스러웠고 일부러 제일 안쪽으로 들어갔습니다. 
개인 사정이고 남의 일이니 그려러니 했으나 소란은 계속되고 술집내에는 심한욕설이 계속되었습니다. 목격자측에서도 언급할 정도였습니다. 
그러던 중 가해자 일행이 술집을 나가는길인지 화장실가는길인지 모르겠으나 , 술집 벽을 치면서 큰 소리로 쌍욕을 하며 더욱 소란스럽게 되었습니다.
벽을 친 부위가 저의 테이블과 가까운 곳이여서 제가 "혼자있는 공간이 아니니 조용히 합시다"라고 했고 
그 이야기를 들은 가해자는 저희 옆 테이블에 휴대폰과 옷을 집어던지면서 제 바로 눈 앞까지 다가와 시비를 걸며 욕을 했습니다. 
상황을 말리기 위해 여자친구가 그만하시라며 말렸지만, 오히려 여자친구에게 시비를 걸면서 위협하게되었고 제가 여자친구 앞으로가서 막았습니다.
그 이후 가해자가 제 머리채를 잡으며 수차례 일반적인 폭행을 당하게되었고 (머리채 잡힌상태로 20회가량) 
얼굴 인중부분을 타격당해 저항 할 수가 없었고, 머리를 집중적으로 타격당해 머리가 띵하게 되었습니다.
다른 테이블에서 말리면서 상황이 어느정도 정리되자 갑자기 가해자가 옷을 들고 술집을 빠져나가려고 했고 (일행들은 이미 자리에서 빠져아간상태)
입술이 터지고, 머리가 어지러운 상황에서도 가해자가 도망가면 안될거라고 판단하여 힘들었지만 술집을 빠져나가려던 가해자를 잡으러 갔습니다. 
계단에서 가해자 옷을 잡아 도망못가게 잡았고, 잡는 과정에서 발목에 통증을 느꼈습니다.
목격자분들이 가방과 옷을 가지고 있으면서 도망가는 걸 저지했습니다.
술집 밖에서 경찰에 신고하고 대기 중이였는데 , 입술에 피가 나고 머리가 지속적으로 어지러웠으며, 발목의 통증을 느끼게 되었습니다.
상황이 어느정도 정리되고 경찰관님을 기다리고 있는데 ,가해자는 첫 마디가 치료비, 피해보상 해준다고 걱정말라였습니다.  
나중에 미성년자인걸 알았는데 사과는 커녕 미성년자가 할말 인지 아직도 모르겠습니다. 
이후 경찰관님 오셔서 목격자와 피해자 가해자 간단하고 신상 및 사건내용 각자에게 들으시고  서로 이동하게 되었습니다.
서에서 가해자는 사과한다고 따로 만나길 경찰관께 요청했지만 분하고 자존심 상한  저는 얼굴 조차 마주치지 싫어서 거절했습니다
</t>
    <phoneticPr fontId="2" type="noConversion"/>
  </si>
  <si>
    <t>당시 술집 (복층 구조) 2층에는 총 3테이블 있었음
1.피해자 (남1,여1)
2.목격자 (남1,여1)
3.가해자(남2,여1) 미성년자</t>
    <phoneticPr fontId="2" type="noConversion"/>
  </si>
  <si>
    <t>보정동 카페거리 선술집 “이까” (복층구조) 2층</t>
    <phoneticPr fontId="2" type="noConversion"/>
  </si>
  <si>
    <t>전주약국</t>
  </si>
  <si>
    <t>입술 치료제구입</t>
  </si>
  <si>
    <t>약국</t>
  </si>
  <si>
    <t>발목 3차 영상 및 진료</t>
    <phoneticPr fontId="2" type="noConversion"/>
  </si>
  <si>
    <t>태평동 치과 - 성남 집</t>
  </si>
  <si>
    <t>개당 600,000원 * 4개</t>
    <phoneticPr fontId="2" type="noConversion"/>
  </si>
  <si>
    <t>합계</t>
    <phoneticPr fontId="2" type="noConversion"/>
  </si>
  <si>
    <t>익일 62,720 * 1일</t>
    <phoneticPr fontId="2" type="noConversion"/>
  </si>
  <si>
    <t>폭행사건으로 인해 근무손해</t>
    <phoneticPr fontId="2" type="noConversion"/>
  </si>
  <si>
    <t>익일수입</t>
    <phoneticPr fontId="2" type="noConversion"/>
  </si>
  <si>
    <t>도수치료 및 물리치료
150,000원 * 2회</t>
    <phoneticPr fontId="2" type="noConversion"/>
  </si>
  <si>
    <t>허리</t>
    <phoneticPr fontId="2" type="noConversion"/>
  </si>
  <si>
    <t>비고</t>
    <phoneticPr fontId="2" type="noConversion"/>
  </si>
  <si>
    <t>금액</t>
    <phoneticPr fontId="2" type="noConversion"/>
  </si>
  <si>
    <t>내용</t>
    <phoneticPr fontId="2" type="noConversion"/>
  </si>
  <si>
    <t>항목</t>
    <phoneticPr fontId="2" type="noConversion"/>
  </si>
  <si>
    <t>no</t>
    <phoneticPr fontId="2" type="noConversion"/>
  </si>
  <si>
    <t>■ 향후 치료 예상비용</t>
    <phoneticPr fontId="2" type="noConversion"/>
  </si>
  <si>
    <t>바른세상병원 - 자택</t>
    <phoneticPr fontId="2" type="noConversion"/>
  </si>
  <si>
    <t>죽전역 - 용인서부경찰서</t>
    <phoneticPr fontId="2" type="noConversion"/>
  </si>
  <si>
    <t>사건 관련 이동 교통비</t>
    <phoneticPr fontId="2" type="noConversion"/>
  </si>
  <si>
    <t>도수 치료</t>
    <phoneticPr fontId="2" type="noConversion"/>
  </si>
  <si>
    <t>원정형외과</t>
    <phoneticPr fontId="2" type="noConversion"/>
  </si>
  <si>
    <t>허리 진단</t>
    <phoneticPr fontId="2" type="noConversion"/>
  </si>
  <si>
    <t>요추의 염좌 및 긴장</t>
    <phoneticPr fontId="2" type="noConversion"/>
  </si>
  <si>
    <t>발목</t>
    <phoneticPr fontId="2" type="noConversion"/>
  </si>
  <si>
    <t>진료비용</t>
    <phoneticPr fontId="2" type="noConversion"/>
  </si>
  <si>
    <t>이전 기준 40,000원</t>
    <phoneticPr fontId="2" type="noConversion"/>
  </si>
  <si>
    <t>총 누계</t>
    <phoneticPr fontId="2" type="noConversion"/>
  </si>
  <si>
    <t>■ 현재진행상황</t>
    <phoneticPr fontId="2" type="noConversion"/>
  </si>
  <si>
    <t>진행사항</t>
    <phoneticPr fontId="2" type="noConversion"/>
  </si>
  <si>
    <t>경찰소에서 각자 조사와 대질심문 완료 상태이며, 조사관님은 원만한 합의를 권유하고 있는 상황입니다.
현재 치료비 및 향후 치료비용은 약 500만원 예상되며 , 가해자는 200만원과 5일이내 100만원 주기로하고 300만원 밖에 안된다고 하고있습니다.
1차 일방적인 폭행 사건은 CCTV에 안찍히고, 2차 폭행을 막으면서 실랑이 하는 과정이 찍힌 CCTV는 보이는 상태입니다.
가해자측에서도 합의가 어려워 질거라고 판단하고, 마지막에 진단서를 제출한 상태이고 이전에 교통사고로 크게 다친 이력이 있다고 합니다.
300만원 이상에 금액에는 가해자측 어머님은 자포자기 상태라며, 본인 한계라고 어쩔수 없다고 하면서도 합의가 안되고 계속 진행된다면, 일일이 따지기 싫지만, 본인 아들도 다친 상태라 서로 언쟁이 생길 우려가 있을거라고 하고 있습니다.
# 발목 4주 골절 진단의 경우 일방적인 폭행으로 생긴게 아닌, 가해자를 잡으러 가는 과정에서 계단에서 발생한 부분입니다.
위 경우 혐의가 어떻게 판결되는지 궁금합니다.
# 가해자가 미성년자이고,합의가 안되자 쌍방을 주장하고 있습니다. 이 상황에서 합의를 보고 일단락시키는게 맞는지 검찰까지 가서 진행하는게 유리 한지 궁금합니다.
# 쌍방이라고 주장하고 있는데 , 현재는 피해자 입장이지만, 피의자 입장으로 바뀔 확률이 큰지 궁금합니다.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</si>
</sst>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41" formatCode="_-* #,##0_-;\-* #,##0_-;_-* &quot;-&quot;_-;_-@_-"/>
  </numFmts>
  <fonts count="8"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b/>
      <sz val="12"/>
      <color theme="1"/>
      <name val="맑은 고딕"/>
      <family val="3"/>
      <charset val="129"/>
      <scheme val="minor"/>
    </font>
    <font>
      <b/>
      <sz val="13"/>
      <color theme="1"/>
      <name val="맑은 고딕"/>
      <family val="3"/>
      <charset val="129"/>
      <scheme val="minor"/>
    </font>
    <font>
      <sz val="11"/>
      <color theme="1"/>
      <name val="맑은 고딕"/>
      <family val="3"/>
      <charset val="129"/>
      <scheme val="minor"/>
    </font>
    <font>
      <b/>
      <sz val="11"/>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lignment vertical="center"/>
    </xf>
    <xf numFmtId="42" fontId="0" fillId="0" borderId="0" xfId="1" applyNumberFormat="1" applyFont="1">
      <alignment vertical="center"/>
    </xf>
    <xf numFmtId="14" fontId="0" fillId="0" borderId="3" xfId="0" applyNumberFormat="1" applyBorder="1" applyAlignment="1">
      <alignment horizontal="center" vertical="center"/>
    </xf>
    <xf numFmtId="42" fontId="0" fillId="0" borderId="3" xfId="1" applyNumberFormat="1" applyFont="1" applyBorder="1" applyAlignment="1">
      <alignment horizontal="center" vertical="center"/>
    </xf>
    <xf numFmtId="14" fontId="0" fillId="0" borderId="4" xfId="0" applyNumberFormat="1" applyBorder="1" applyAlignment="1">
      <alignment horizontal="center" vertical="center"/>
    </xf>
    <xf numFmtId="42" fontId="0" fillId="0" borderId="4" xfId="1" applyNumberFormat="1" applyFont="1" applyBorder="1" applyAlignment="1">
      <alignment horizontal="center" vertical="center"/>
    </xf>
    <xf numFmtId="42" fontId="4" fillId="2" borderId="1" xfId="0" applyNumberFormat="1" applyFont="1" applyFill="1" applyBorder="1">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lignment vertical="center"/>
    </xf>
    <xf numFmtId="42" fontId="3" fillId="2" borderId="1" xfId="0" applyNumberFormat="1" applyFont="1" applyFill="1" applyBorder="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42"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42" fontId="3" fillId="3" borderId="1" xfId="0" applyNumberFormat="1" applyFont="1" applyFill="1" applyBorder="1">
      <alignment vertical="center"/>
    </xf>
    <xf numFmtId="42" fontId="4" fillId="3" borderId="1" xfId="0" applyNumberFormat="1" applyFont="1" applyFill="1" applyBorder="1">
      <alignment vertical="center"/>
    </xf>
    <xf numFmtId="0" fontId="7" fillId="3" borderId="2" xfId="0" applyFont="1" applyFill="1" applyBorder="1" applyAlignment="1">
      <alignment horizontal="center" vertical="center"/>
    </xf>
    <xf numFmtId="42" fontId="7" fillId="3" borderId="2"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42" fontId="3" fillId="2" borderId="1" xfId="1" applyNumberFormat="1" applyFont="1" applyFill="1" applyBorder="1" applyAlignment="1">
      <alignment horizontal="center" vertical="center"/>
    </xf>
    <xf numFmtId="14" fontId="0" fillId="0" borderId="1" xfId="0" applyNumberFormat="1" applyBorder="1" applyAlignment="1">
      <alignment horizontal="center" vertical="center"/>
    </xf>
    <xf numFmtId="42" fontId="0" fillId="0" borderId="1" xfId="1" applyNumberFormat="1" applyFont="1" applyBorder="1" applyAlignment="1">
      <alignment horizontal="center" vertical="center"/>
    </xf>
    <xf numFmtId="0" fontId="3" fillId="3" borderId="1" xfId="0" applyFont="1" applyFill="1" applyBorder="1" applyAlignment="1">
      <alignment horizontal="center" vertical="center"/>
    </xf>
    <xf numFmtId="42" fontId="3" fillId="3" borderId="1" xfId="1" applyNumberFormat="1" applyFont="1" applyFill="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6" fillId="0" borderId="1" xfId="0" applyFont="1" applyFill="1" applyBorder="1" applyAlignment="1">
      <alignment horizontal="center" vertical="center"/>
    </xf>
    <xf numFmtId="42" fontId="4" fillId="2" borderId="11" xfId="0" applyNumberFormat="1" applyFont="1" applyFill="1" applyBorder="1" applyAlignment="1">
      <alignment horizontal="center" vertical="center"/>
    </xf>
    <xf numFmtId="42" fontId="4" fillId="2" borderId="12" xfId="0" applyNumberFormat="1" applyFont="1" applyFill="1" applyBorder="1" applyAlignment="1">
      <alignment horizontal="center" vertical="center"/>
    </xf>
    <xf numFmtId="0" fontId="4" fillId="3" borderId="1" xfId="0" applyFont="1" applyFill="1" applyBorder="1" applyAlignment="1">
      <alignment horizontal="center" vertical="center"/>
    </xf>
    <xf numFmtId="14" fontId="0" fillId="0" borderId="7" xfId="0" applyNumberFormat="1" applyBorder="1" applyAlignment="1">
      <alignment horizontal="center" vertical="center"/>
    </xf>
    <xf numFmtId="14" fontId="0" fillId="0" borderId="8" xfId="0" applyNumberFormat="1" applyBorder="1" applyAlignment="1">
      <alignment horizontal="center"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3</xdr:col>
      <xdr:colOff>66490</xdr:colOff>
      <xdr:row>4</xdr:row>
      <xdr:rowOff>35859</xdr:rowOff>
    </xdr:from>
    <xdr:to>
      <xdr:col>3</xdr:col>
      <xdr:colOff>3018490</xdr:colOff>
      <xdr:row>4</xdr:row>
      <xdr:rowOff>2883459</xdr:rowOff>
    </xdr:to>
    <xdr:pic>
      <xdr:nvPicPr>
        <xdr:cNvPr id="2" name="그림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2890" y="3642659"/>
          <a:ext cx="2952000" cy="2847600"/>
        </a:xfrm>
        <a:prstGeom prst="rect">
          <a:avLst/>
        </a:prstGeom>
      </xdr:spPr>
    </xdr:pic>
    <xdr:clientData/>
  </xdr:twoCellAnchor>
  <xdr:twoCellAnchor editAs="oneCell">
    <xdr:from>
      <xdr:col>2</xdr:col>
      <xdr:colOff>87248</xdr:colOff>
      <xdr:row>2</xdr:row>
      <xdr:rowOff>24496</xdr:rowOff>
    </xdr:from>
    <xdr:to>
      <xdr:col>2</xdr:col>
      <xdr:colOff>3039248</xdr:colOff>
      <xdr:row>2</xdr:row>
      <xdr:rowOff>2872096</xdr:rowOff>
    </xdr:to>
    <xdr:pic>
      <xdr:nvPicPr>
        <xdr:cNvPr id="3" name="그림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4848" y="494396"/>
          <a:ext cx="2952000" cy="2847600"/>
        </a:xfrm>
        <a:prstGeom prst="rect">
          <a:avLst/>
        </a:prstGeom>
      </xdr:spPr>
    </xdr:pic>
    <xdr:clientData/>
  </xdr:twoCellAnchor>
  <xdr:twoCellAnchor editAs="oneCell">
    <xdr:from>
      <xdr:col>2</xdr:col>
      <xdr:colOff>75883</xdr:colOff>
      <xdr:row>4</xdr:row>
      <xdr:rowOff>31059</xdr:rowOff>
    </xdr:from>
    <xdr:to>
      <xdr:col>2</xdr:col>
      <xdr:colOff>3027883</xdr:colOff>
      <xdr:row>4</xdr:row>
      <xdr:rowOff>2878659</xdr:rowOff>
    </xdr:to>
    <xdr:pic>
      <xdr:nvPicPr>
        <xdr:cNvPr id="4" name="그림 3"/>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73483" y="3637859"/>
          <a:ext cx="2952000" cy="2847600"/>
        </a:xfrm>
        <a:prstGeom prst="rect">
          <a:avLst/>
        </a:prstGeom>
      </xdr:spPr>
    </xdr:pic>
    <xdr:clientData/>
  </xdr:twoCellAnchor>
  <xdr:twoCellAnchor editAs="oneCell">
    <xdr:from>
      <xdr:col>1</xdr:col>
      <xdr:colOff>91413</xdr:colOff>
      <xdr:row>2</xdr:row>
      <xdr:rowOff>28658</xdr:rowOff>
    </xdr:from>
    <xdr:to>
      <xdr:col>1</xdr:col>
      <xdr:colOff>3043413</xdr:colOff>
      <xdr:row>2</xdr:row>
      <xdr:rowOff>2876258</xdr:rowOff>
    </xdr:to>
    <xdr:pic>
      <xdr:nvPicPr>
        <xdr:cNvPr id="5" name="그림 4"/>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90213" y="498558"/>
          <a:ext cx="2952000" cy="2847600"/>
        </a:xfrm>
        <a:prstGeom prst="rect">
          <a:avLst/>
        </a:prstGeom>
      </xdr:spPr>
    </xdr:pic>
    <xdr:clientData/>
  </xdr:twoCellAnchor>
  <xdr:twoCellAnchor editAs="oneCell">
    <xdr:from>
      <xdr:col>0</xdr:col>
      <xdr:colOff>44190</xdr:colOff>
      <xdr:row>2</xdr:row>
      <xdr:rowOff>35224</xdr:rowOff>
    </xdr:from>
    <xdr:to>
      <xdr:col>0</xdr:col>
      <xdr:colOff>2996190</xdr:colOff>
      <xdr:row>2</xdr:row>
      <xdr:rowOff>2882900</xdr:rowOff>
    </xdr:to>
    <xdr:pic>
      <xdr:nvPicPr>
        <xdr:cNvPr id="6" name="그림 5"/>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190" y="505124"/>
          <a:ext cx="2952000" cy="2847676"/>
        </a:xfrm>
        <a:prstGeom prst="rect">
          <a:avLst/>
        </a:prstGeom>
      </xdr:spPr>
    </xdr:pic>
    <xdr:clientData/>
  </xdr:twoCellAnchor>
  <xdr:twoCellAnchor editAs="oneCell">
    <xdr:from>
      <xdr:col>3</xdr:col>
      <xdr:colOff>41789</xdr:colOff>
      <xdr:row>2</xdr:row>
      <xdr:rowOff>23857</xdr:rowOff>
    </xdr:from>
    <xdr:to>
      <xdr:col>3</xdr:col>
      <xdr:colOff>2993789</xdr:colOff>
      <xdr:row>2</xdr:row>
      <xdr:rowOff>2871457</xdr:rowOff>
    </xdr:to>
    <xdr:pic>
      <xdr:nvPicPr>
        <xdr:cNvPr id="7" name="그림 6"/>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338189" y="493757"/>
          <a:ext cx="2952000" cy="2847600"/>
        </a:xfrm>
        <a:prstGeom prst="rect">
          <a:avLst/>
        </a:prstGeom>
      </xdr:spPr>
    </xdr:pic>
    <xdr:clientData/>
  </xdr:twoCellAnchor>
  <xdr:twoCellAnchor editAs="oneCell">
    <xdr:from>
      <xdr:col>1</xdr:col>
      <xdr:colOff>48353</xdr:colOff>
      <xdr:row>4</xdr:row>
      <xdr:rowOff>66282</xdr:rowOff>
    </xdr:from>
    <xdr:to>
      <xdr:col>1</xdr:col>
      <xdr:colOff>3000353</xdr:colOff>
      <xdr:row>4</xdr:row>
      <xdr:rowOff>2913882</xdr:rowOff>
    </xdr:to>
    <xdr:pic>
      <xdr:nvPicPr>
        <xdr:cNvPr id="8" name="그림 7"/>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47153" y="3673082"/>
          <a:ext cx="2952000" cy="2847600"/>
        </a:xfrm>
        <a:prstGeom prst="rect">
          <a:avLst/>
        </a:prstGeom>
      </xdr:spPr>
    </xdr:pic>
    <xdr:clientData/>
  </xdr:twoCellAnchor>
  <xdr:twoCellAnchor editAs="oneCell">
    <xdr:from>
      <xdr:col>0</xdr:col>
      <xdr:colOff>28023</xdr:colOff>
      <xdr:row>4</xdr:row>
      <xdr:rowOff>63882</xdr:rowOff>
    </xdr:from>
    <xdr:to>
      <xdr:col>0</xdr:col>
      <xdr:colOff>2980023</xdr:colOff>
      <xdr:row>4</xdr:row>
      <xdr:rowOff>2911482</xdr:rowOff>
    </xdr:to>
    <xdr:pic>
      <xdr:nvPicPr>
        <xdr:cNvPr id="9" name="그림 8"/>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023" y="3670682"/>
          <a:ext cx="2952000" cy="2847600"/>
        </a:xfrm>
        <a:prstGeom prst="rect">
          <a:avLst/>
        </a:prstGeom>
      </xdr:spPr>
    </xdr:pic>
    <xdr:clientData/>
  </xdr:twoCellAnchor>
  <xdr:twoCellAnchor editAs="oneCell">
    <xdr:from>
      <xdr:col>0</xdr:col>
      <xdr:colOff>88900</xdr:colOff>
      <xdr:row>6</xdr:row>
      <xdr:rowOff>50800</xdr:rowOff>
    </xdr:from>
    <xdr:to>
      <xdr:col>0</xdr:col>
      <xdr:colOff>3040900</xdr:colOff>
      <xdr:row>6</xdr:row>
      <xdr:rowOff>2898400</xdr:rowOff>
    </xdr:to>
    <xdr:pic>
      <xdr:nvPicPr>
        <xdr:cNvPr id="15" name="그림 14"/>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8900" y="6794500"/>
          <a:ext cx="2952000" cy="2847600"/>
        </a:xfrm>
        <a:prstGeom prst="rect">
          <a:avLst/>
        </a:prstGeom>
      </xdr:spPr>
    </xdr:pic>
    <xdr:clientData/>
  </xdr:twoCellAnchor>
  <xdr:twoCellAnchor editAs="oneCell">
    <xdr:from>
      <xdr:col>1</xdr:col>
      <xdr:colOff>48400</xdr:colOff>
      <xdr:row>6</xdr:row>
      <xdr:rowOff>48400</xdr:rowOff>
    </xdr:from>
    <xdr:to>
      <xdr:col>1</xdr:col>
      <xdr:colOff>3000400</xdr:colOff>
      <xdr:row>6</xdr:row>
      <xdr:rowOff>2896000</xdr:rowOff>
    </xdr:to>
    <xdr:pic>
      <xdr:nvPicPr>
        <xdr:cNvPr id="16" name="그림 15"/>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147200" y="6792100"/>
          <a:ext cx="2952000" cy="2847600"/>
        </a:xfrm>
        <a:prstGeom prst="rect">
          <a:avLst/>
        </a:prstGeom>
      </xdr:spPr>
    </xdr:pic>
    <xdr:clientData/>
  </xdr:twoCellAnchor>
  <xdr:twoCellAnchor editAs="oneCell">
    <xdr:from>
      <xdr:col>2</xdr:col>
      <xdr:colOff>84100</xdr:colOff>
      <xdr:row>6</xdr:row>
      <xdr:rowOff>58700</xdr:rowOff>
    </xdr:from>
    <xdr:to>
      <xdr:col>2</xdr:col>
      <xdr:colOff>3036100</xdr:colOff>
      <xdr:row>6</xdr:row>
      <xdr:rowOff>2906300</xdr:rowOff>
    </xdr:to>
    <xdr:pic>
      <xdr:nvPicPr>
        <xdr:cNvPr id="17" name="그림 16"/>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1700" y="6802400"/>
          <a:ext cx="2952000" cy="2847600"/>
        </a:xfrm>
        <a:prstGeom prst="rect">
          <a:avLst/>
        </a:prstGeom>
      </xdr:spPr>
    </xdr:pic>
    <xdr:clientData/>
  </xdr:twoCellAnchor>
  <xdr:twoCellAnchor editAs="oneCell">
    <xdr:from>
      <xdr:col>3</xdr:col>
      <xdr:colOff>94400</xdr:colOff>
      <xdr:row>6</xdr:row>
      <xdr:rowOff>69000</xdr:rowOff>
    </xdr:from>
    <xdr:to>
      <xdr:col>3</xdr:col>
      <xdr:colOff>3046400</xdr:colOff>
      <xdr:row>6</xdr:row>
      <xdr:rowOff>2916600</xdr:rowOff>
    </xdr:to>
    <xdr:pic>
      <xdr:nvPicPr>
        <xdr:cNvPr id="18" name="그림 17"/>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0800" y="6812700"/>
          <a:ext cx="2952000" cy="284760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tabSelected="1" view="pageBreakPreview" zoomScale="70" zoomScaleNormal="100" zoomScaleSheetLayoutView="70" workbookViewId="0">
      <selection activeCell="B4" sqref="B4:D4"/>
    </sheetView>
  </sheetViews>
  <sheetFormatPr defaultRowHeight="17.399999999999999" x14ac:dyDescent="0.4"/>
  <cols>
    <col min="1" max="1" width="3.3984375" customWidth="1"/>
    <col min="2" max="2" width="8.796875" customWidth="1"/>
    <col min="3" max="3" width="10.3984375" bestFit="1" customWidth="1"/>
    <col min="4" max="4" width="122.19921875" customWidth="1"/>
  </cols>
  <sheetData>
    <row r="1" spans="1:6" ht="20.399999999999999" x14ac:dyDescent="0.4">
      <c r="A1" s="13" t="s">
        <v>102</v>
      </c>
    </row>
    <row r="3" spans="1:6" x14ac:dyDescent="0.4">
      <c r="A3" s="27" t="s">
        <v>1</v>
      </c>
      <c r="B3" s="51" t="s">
        <v>103</v>
      </c>
      <c r="C3" s="52"/>
      <c r="D3" s="53"/>
      <c r="E3" s="1"/>
      <c r="F3" s="1"/>
    </row>
    <row r="4" spans="1:6" ht="247.2" customHeight="1" x14ac:dyDescent="0.4">
      <c r="A4" s="28">
        <v>1</v>
      </c>
      <c r="B4" s="48" t="s">
        <v>104</v>
      </c>
      <c r="C4" s="49"/>
      <c r="D4" s="50"/>
      <c r="E4" s="1"/>
      <c r="F4" s="1"/>
    </row>
    <row r="5" spans="1:6" x14ac:dyDescent="0.4">
      <c r="A5" s="1"/>
      <c r="B5" s="1"/>
      <c r="C5" s="1"/>
      <c r="D5" s="1"/>
      <c r="E5" s="1"/>
      <c r="F5" s="1"/>
    </row>
  </sheetData>
  <mergeCells count="2">
    <mergeCell ref="B4:D4"/>
    <mergeCell ref="B3:D3"/>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83" orientation="landscape"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view="pageBreakPreview" zoomScale="70" zoomScaleNormal="100" zoomScaleSheetLayoutView="70" workbookViewId="0">
      <selection activeCell="D6" sqref="D6"/>
    </sheetView>
  </sheetViews>
  <sheetFormatPr defaultRowHeight="17.399999999999999" x14ac:dyDescent="0.4"/>
  <cols>
    <col min="1" max="1" width="3.3984375" customWidth="1"/>
    <col min="3" max="3" width="10.3984375" bestFit="1" customWidth="1"/>
    <col min="4" max="4" width="122.19921875" customWidth="1"/>
  </cols>
  <sheetData>
    <row r="1" spans="1:6" ht="20.399999999999999" x14ac:dyDescent="0.4">
      <c r="A1" s="13" t="s">
        <v>49</v>
      </c>
    </row>
    <row r="3" spans="1:6" x14ac:dyDescent="0.4">
      <c r="A3" s="18" t="s">
        <v>1</v>
      </c>
      <c r="B3" s="35" t="s">
        <v>2</v>
      </c>
      <c r="C3" s="35"/>
      <c r="D3" s="18" t="s">
        <v>3</v>
      </c>
      <c r="E3" s="1"/>
      <c r="F3" s="1"/>
    </row>
    <row r="4" spans="1:6" ht="30" customHeight="1" x14ac:dyDescent="0.4">
      <c r="A4" s="19">
        <v>1</v>
      </c>
      <c r="B4" s="36" t="s">
        <v>5</v>
      </c>
      <c r="C4" s="36"/>
      <c r="D4" s="15" t="s">
        <v>0</v>
      </c>
      <c r="E4" s="1"/>
      <c r="F4" s="1"/>
    </row>
    <row r="5" spans="1:6" ht="30" customHeight="1" x14ac:dyDescent="0.4">
      <c r="A5" s="19">
        <v>2</v>
      </c>
      <c r="B5" s="36" t="s">
        <v>6</v>
      </c>
      <c r="C5" s="36"/>
      <c r="D5" s="15" t="s">
        <v>72</v>
      </c>
      <c r="E5" s="1"/>
      <c r="F5" s="1"/>
    </row>
    <row r="6" spans="1:6" ht="409.2" customHeight="1" x14ac:dyDescent="0.4">
      <c r="A6" s="22">
        <v>3</v>
      </c>
      <c r="B6" s="36" t="s">
        <v>7</v>
      </c>
      <c r="C6" s="36"/>
      <c r="D6" s="16" t="s">
        <v>70</v>
      </c>
      <c r="E6" s="1"/>
      <c r="F6" s="1"/>
    </row>
    <row r="7" spans="1:6" ht="87.6" customHeight="1" x14ac:dyDescent="0.4">
      <c r="A7" s="19">
        <v>4</v>
      </c>
      <c r="B7" s="36" t="s">
        <v>8</v>
      </c>
      <c r="C7" s="36"/>
      <c r="D7" s="16" t="s">
        <v>71</v>
      </c>
      <c r="E7" s="1"/>
      <c r="F7" s="1"/>
    </row>
    <row r="8" spans="1:6" ht="20.399999999999999" x14ac:dyDescent="0.4">
      <c r="A8" s="13" t="s">
        <v>68</v>
      </c>
      <c r="E8" s="1"/>
      <c r="F8" s="1"/>
    </row>
    <row r="9" spans="1:6" x14ac:dyDescent="0.4">
      <c r="E9" s="1"/>
      <c r="F9" s="1"/>
    </row>
    <row r="10" spans="1:6" ht="24.9" customHeight="1" x14ac:dyDescent="0.4">
      <c r="A10" s="20" t="s">
        <v>1</v>
      </c>
      <c r="B10" s="18" t="s">
        <v>12</v>
      </c>
      <c r="C10" s="18" t="s">
        <v>11</v>
      </c>
      <c r="D10" s="18" t="s">
        <v>3</v>
      </c>
      <c r="E10" s="1"/>
      <c r="F10" s="1"/>
    </row>
    <row r="11" spans="1:6" ht="30" customHeight="1" x14ac:dyDescent="0.4">
      <c r="A11" s="2">
        <v>1</v>
      </c>
      <c r="B11" s="19" t="s">
        <v>9</v>
      </c>
      <c r="C11" s="19" t="s">
        <v>13</v>
      </c>
      <c r="D11" s="15" t="s">
        <v>67</v>
      </c>
      <c r="E11" s="1"/>
      <c r="F11" s="1"/>
    </row>
    <row r="12" spans="1:6" ht="30" customHeight="1" x14ac:dyDescent="0.4">
      <c r="A12" s="2">
        <v>2</v>
      </c>
      <c r="B12" s="19" t="s">
        <v>10</v>
      </c>
      <c r="C12" s="19" t="s">
        <v>14</v>
      </c>
      <c r="D12" s="15" t="s">
        <v>15</v>
      </c>
      <c r="E12" s="1"/>
      <c r="F12" s="1"/>
    </row>
    <row r="13" spans="1:6" ht="30" customHeight="1" x14ac:dyDescent="0.4">
      <c r="A13" s="2">
        <v>3</v>
      </c>
      <c r="B13" s="19" t="s">
        <v>16</v>
      </c>
      <c r="C13" s="19" t="s">
        <v>14</v>
      </c>
      <c r="D13" s="15" t="s">
        <v>17</v>
      </c>
      <c r="E13" s="1"/>
      <c r="F13" s="1"/>
    </row>
    <row r="14" spans="1:6" ht="30" customHeight="1" x14ac:dyDescent="0.4">
      <c r="A14" s="3">
        <v>4</v>
      </c>
      <c r="B14" s="19" t="s">
        <v>18</v>
      </c>
      <c r="C14" s="19" t="s">
        <v>19</v>
      </c>
      <c r="D14" s="15" t="s">
        <v>20</v>
      </c>
      <c r="E14" s="1"/>
      <c r="F14" s="1"/>
    </row>
    <row r="15" spans="1:6" x14ac:dyDescent="0.4">
      <c r="A15" s="1"/>
      <c r="B15" s="1"/>
      <c r="C15" s="1"/>
      <c r="D15" s="1"/>
      <c r="E15" s="1"/>
      <c r="F15" s="1"/>
    </row>
  </sheetData>
  <mergeCells count="5">
    <mergeCell ref="B3:C3"/>
    <mergeCell ref="B4:C4"/>
    <mergeCell ref="B5:C5"/>
    <mergeCell ref="B6:C6"/>
    <mergeCell ref="B7:C7"/>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63"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view="pageBreakPreview" zoomScale="60" zoomScaleNormal="85" workbookViewId="0">
      <selection activeCell="F5" sqref="F5"/>
    </sheetView>
  </sheetViews>
  <sheetFormatPr defaultRowHeight="17.399999999999999" x14ac:dyDescent="0.4"/>
  <cols>
    <col min="1" max="4" width="40.59765625" customWidth="1"/>
  </cols>
  <sheetData>
    <row r="1" spans="1:4" ht="20.399999999999999" x14ac:dyDescent="0.4">
      <c r="A1" s="13" t="s">
        <v>21</v>
      </c>
    </row>
    <row r="3" spans="1:4" ht="229.95" customHeight="1" x14ac:dyDescent="0.4">
      <c r="A3" s="4"/>
      <c r="B3" s="4"/>
      <c r="C3" s="4"/>
      <c r="D3" s="4"/>
    </row>
    <row r="4" spans="1:4" x14ac:dyDescent="0.4">
      <c r="A4" s="4"/>
      <c r="B4" s="4"/>
      <c r="C4" s="4"/>
      <c r="D4" s="4"/>
    </row>
    <row r="5" spans="1:4" ht="229.95" customHeight="1" x14ac:dyDescent="0.4">
      <c r="A5" s="4"/>
      <c r="B5" s="4"/>
      <c r="C5" s="4"/>
      <c r="D5" s="4"/>
    </row>
    <row r="6" spans="1:4" x14ac:dyDescent="0.4">
      <c r="A6" s="4"/>
      <c r="B6" s="4"/>
      <c r="C6" s="4"/>
      <c r="D6" s="4"/>
    </row>
    <row r="7" spans="1:4" ht="229.95" customHeight="1" x14ac:dyDescent="0.4">
      <c r="A7" s="4"/>
      <c r="B7" s="4"/>
      <c r="C7" s="4"/>
      <c r="D7" s="4"/>
    </row>
    <row r="8" spans="1:4" x14ac:dyDescent="0.4">
      <c r="A8" s="4"/>
      <c r="B8" s="4"/>
      <c r="C8" s="4"/>
      <c r="D8" s="4"/>
    </row>
  </sheetData>
  <phoneticPr fontId="2" type="noConversion"/>
  <pageMargins left="0.7" right="0.7" top="0.75" bottom="0.75" header="0.3" footer="0.3"/>
  <pageSetup paperSize="9" scale="65" orientation="landscape"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60" zoomScaleNormal="100" workbookViewId="0">
      <selection activeCell="E40" sqref="E40"/>
    </sheetView>
  </sheetViews>
  <sheetFormatPr defaultRowHeight="17.399999999999999" x14ac:dyDescent="0.4"/>
  <cols>
    <col min="1" max="1" width="4.09765625" customWidth="1"/>
    <col min="2" max="2" width="13.69921875" customWidth="1"/>
    <col min="3" max="3" width="27.3984375" bestFit="1" customWidth="1"/>
    <col min="4" max="4" width="26.3984375" bestFit="1" customWidth="1"/>
    <col min="5" max="5" width="20.796875" style="5" bestFit="1" customWidth="1"/>
    <col min="6" max="6" width="13" bestFit="1" customWidth="1"/>
  </cols>
  <sheetData>
    <row r="1" spans="1:9" ht="27.75" customHeight="1" x14ac:dyDescent="0.4">
      <c r="A1" s="13" t="s">
        <v>48</v>
      </c>
    </row>
    <row r="3" spans="1:9" x14ac:dyDescent="0.4">
      <c r="A3" s="11" t="s">
        <v>44</v>
      </c>
      <c r="B3" s="12" t="s">
        <v>45</v>
      </c>
    </row>
    <row r="4" spans="1:9" x14ac:dyDescent="0.4">
      <c r="A4" s="21" t="s">
        <v>1</v>
      </c>
      <c r="B4" s="21" t="s">
        <v>22</v>
      </c>
      <c r="C4" s="21" t="s">
        <v>26</v>
      </c>
      <c r="D4" s="21" t="s">
        <v>3</v>
      </c>
      <c r="E4" s="29" t="s">
        <v>23</v>
      </c>
      <c r="F4" s="21" t="s">
        <v>4</v>
      </c>
    </row>
    <row r="5" spans="1:9" ht="24.9" customHeight="1" x14ac:dyDescent="0.4">
      <c r="A5" s="22">
        <v>1</v>
      </c>
      <c r="B5" s="30">
        <v>43101</v>
      </c>
      <c r="C5" s="30" t="s">
        <v>27</v>
      </c>
      <c r="D5" s="22" t="s">
        <v>32</v>
      </c>
      <c r="E5" s="31">
        <v>417670</v>
      </c>
      <c r="F5" s="22" t="s">
        <v>24</v>
      </c>
    </row>
    <row r="6" spans="1:9" ht="24.9" customHeight="1" x14ac:dyDescent="0.4">
      <c r="A6" s="22">
        <v>2</v>
      </c>
      <c r="B6" s="30">
        <v>43102</v>
      </c>
      <c r="C6" s="30" t="s">
        <v>27</v>
      </c>
      <c r="D6" s="22" t="s">
        <v>25</v>
      </c>
      <c r="E6" s="31">
        <v>101000</v>
      </c>
      <c r="F6" s="22" t="s">
        <v>24</v>
      </c>
    </row>
    <row r="7" spans="1:9" ht="24.9" customHeight="1" x14ac:dyDescent="0.4">
      <c r="A7" s="22">
        <v>3</v>
      </c>
      <c r="B7" s="30">
        <v>43102</v>
      </c>
      <c r="C7" s="30" t="s">
        <v>27</v>
      </c>
      <c r="D7" s="22" t="s">
        <v>28</v>
      </c>
      <c r="E7" s="31">
        <v>10000</v>
      </c>
      <c r="F7" s="22" t="s">
        <v>24</v>
      </c>
      <c r="I7" t="s">
        <v>29</v>
      </c>
    </row>
    <row r="8" spans="1:9" ht="24.9" customHeight="1" x14ac:dyDescent="0.4">
      <c r="A8" s="22">
        <v>4</v>
      </c>
      <c r="B8" s="30">
        <v>42737</v>
      </c>
      <c r="C8" s="22" t="s">
        <v>30</v>
      </c>
      <c r="D8" s="22" t="s">
        <v>43</v>
      </c>
      <c r="E8" s="31">
        <v>195400</v>
      </c>
      <c r="F8" s="22" t="s">
        <v>36</v>
      </c>
    </row>
    <row r="9" spans="1:9" ht="24.9" customHeight="1" x14ac:dyDescent="0.4">
      <c r="A9" s="22">
        <v>5</v>
      </c>
      <c r="B9" s="30">
        <v>42737</v>
      </c>
      <c r="C9" s="22" t="s">
        <v>40</v>
      </c>
      <c r="D9" s="22" t="s">
        <v>41</v>
      </c>
      <c r="E9" s="31">
        <v>7900</v>
      </c>
      <c r="F9" s="22" t="s">
        <v>36</v>
      </c>
    </row>
    <row r="10" spans="1:9" ht="24.9" customHeight="1" x14ac:dyDescent="0.4">
      <c r="A10" s="22">
        <v>6</v>
      </c>
      <c r="B10" s="30">
        <v>43103</v>
      </c>
      <c r="C10" s="30" t="s">
        <v>27</v>
      </c>
      <c r="D10" s="22" t="s">
        <v>31</v>
      </c>
      <c r="E10" s="31">
        <v>7600</v>
      </c>
      <c r="F10" s="22" t="s">
        <v>34</v>
      </c>
    </row>
    <row r="11" spans="1:9" ht="24.9" customHeight="1" x14ac:dyDescent="0.4">
      <c r="A11" s="22">
        <v>7</v>
      </c>
      <c r="B11" s="30">
        <v>43103</v>
      </c>
      <c r="C11" s="30" t="s">
        <v>27</v>
      </c>
      <c r="D11" s="22" t="s">
        <v>33</v>
      </c>
      <c r="E11" s="31">
        <v>319280</v>
      </c>
      <c r="F11" s="22" t="s">
        <v>35</v>
      </c>
    </row>
    <row r="12" spans="1:9" ht="24.9" customHeight="1" x14ac:dyDescent="0.4">
      <c r="A12" s="22">
        <v>8</v>
      </c>
      <c r="B12" s="30">
        <v>43104</v>
      </c>
      <c r="C12" s="22" t="s">
        <v>37</v>
      </c>
      <c r="D12" s="22" t="s">
        <v>38</v>
      </c>
      <c r="E12" s="31">
        <v>24000</v>
      </c>
      <c r="F12" s="22" t="s">
        <v>39</v>
      </c>
    </row>
    <row r="13" spans="1:9" ht="24.9" customHeight="1" x14ac:dyDescent="0.4">
      <c r="A13" s="22">
        <v>9</v>
      </c>
      <c r="B13" s="30">
        <v>42739</v>
      </c>
      <c r="C13" s="22" t="s">
        <v>40</v>
      </c>
      <c r="D13" s="22" t="s">
        <v>42</v>
      </c>
      <c r="E13" s="31">
        <v>100000</v>
      </c>
      <c r="F13" s="22" t="s">
        <v>36</v>
      </c>
    </row>
    <row r="14" spans="1:9" ht="24.9" customHeight="1" x14ac:dyDescent="0.4">
      <c r="A14" s="22">
        <v>10</v>
      </c>
      <c r="B14" s="30">
        <v>42740</v>
      </c>
      <c r="C14" s="30" t="s">
        <v>73</v>
      </c>
      <c r="D14" s="30" t="s">
        <v>74</v>
      </c>
      <c r="E14" s="31">
        <v>3500</v>
      </c>
      <c r="F14" s="30" t="s">
        <v>75</v>
      </c>
    </row>
    <row r="15" spans="1:9" ht="24.9" customHeight="1" x14ac:dyDescent="0.4">
      <c r="A15" s="22">
        <v>11</v>
      </c>
      <c r="B15" s="30">
        <v>42759</v>
      </c>
      <c r="C15" s="22" t="s">
        <v>27</v>
      </c>
      <c r="D15" s="22" t="s">
        <v>76</v>
      </c>
      <c r="E15" s="31">
        <v>27400</v>
      </c>
      <c r="F15" s="22" t="s">
        <v>34</v>
      </c>
    </row>
    <row r="17" spans="1:9" ht="19.2" x14ac:dyDescent="0.4">
      <c r="A17" s="37" t="s">
        <v>46</v>
      </c>
      <c r="B17" s="37"/>
      <c r="C17" s="10">
        <f>SUM(E5:E15)</f>
        <v>1213750</v>
      </c>
    </row>
    <row r="19" spans="1:9" x14ac:dyDescent="0.4">
      <c r="A19" s="11" t="s">
        <v>44</v>
      </c>
      <c r="B19" s="12" t="s">
        <v>47</v>
      </c>
    </row>
    <row r="20" spans="1:9" x14ac:dyDescent="0.4">
      <c r="A20" s="21" t="s">
        <v>1</v>
      </c>
      <c r="B20" s="21" t="s">
        <v>22</v>
      </c>
      <c r="C20" s="35" t="s">
        <v>3</v>
      </c>
      <c r="D20" s="35"/>
      <c r="E20" s="29" t="s">
        <v>23</v>
      </c>
      <c r="F20" s="21" t="s">
        <v>4</v>
      </c>
    </row>
    <row r="21" spans="1:9" ht="24.9" customHeight="1" x14ac:dyDescent="0.4">
      <c r="A21" s="22">
        <v>1</v>
      </c>
      <c r="B21" s="30">
        <v>43101</v>
      </c>
      <c r="C21" s="38" t="s">
        <v>50</v>
      </c>
      <c r="D21" s="38"/>
      <c r="E21" s="31">
        <v>16900</v>
      </c>
      <c r="F21" s="22"/>
    </row>
    <row r="22" spans="1:9" ht="24.9" customHeight="1" x14ac:dyDescent="0.4">
      <c r="A22" s="22">
        <v>2</v>
      </c>
      <c r="B22" s="30">
        <v>43101</v>
      </c>
      <c r="C22" s="38" t="s">
        <v>51</v>
      </c>
      <c r="D22" s="38"/>
      <c r="E22" s="31">
        <v>20500</v>
      </c>
      <c r="F22" s="22"/>
    </row>
    <row r="23" spans="1:9" ht="24.9" customHeight="1" x14ac:dyDescent="0.4">
      <c r="A23" s="22">
        <v>3</v>
      </c>
      <c r="B23" s="30">
        <v>43102</v>
      </c>
      <c r="C23" s="38" t="s">
        <v>52</v>
      </c>
      <c r="D23" s="38"/>
      <c r="E23" s="31">
        <v>14580</v>
      </c>
      <c r="F23" s="22"/>
      <c r="I23" t="s">
        <v>29</v>
      </c>
    </row>
    <row r="24" spans="1:9" ht="24.9" customHeight="1" x14ac:dyDescent="0.4">
      <c r="A24" s="22">
        <v>4</v>
      </c>
      <c r="B24" s="30">
        <v>42737</v>
      </c>
      <c r="C24" s="38" t="s">
        <v>51</v>
      </c>
      <c r="D24" s="38"/>
      <c r="E24" s="31">
        <v>14700</v>
      </c>
      <c r="F24" s="22"/>
    </row>
    <row r="25" spans="1:9" ht="24.9" customHeight="1" x14ac:dyDescent="0.4">
      <c r="A25" s="22">
        <v>5</v>
      </c>
      <c r="B25" s="30">
        <v>42737</v>
      </c>
      <c r="C25" s="38" t="s">
        <v>53</v>
      </c>
      <c r="D25" s="38"/>
      <c r="E25" s="31">
        <v>11400</v>
      </c>
      <c r="F25" s="22"/>
    </row>
    <row r="26" spans="1:9" ht="24.9" customHeight="1" x14ac:dyDescent="0.4">
      <c r="A26" s="22">
        <v>6</v>
      </c>
      <c r="B26" s="30">
        <v>43102</v>
      </c>
      <c r="C26" s="38" t="s">
        <v>54</v>
      </c>
      <c r="D26" s="38"/>
      <c r="E26" s="31">
        <v>4500</v>
      </c>
      <c r="F26" s="22"/>
    </row>
    <row r="27" spans="1:9" ht="24.9" customHeight="1" x14ac:dyDescent="0.4">
      <c r="A27" s="22">
        <v>7</v>
      </c>
      <c r="B27" s="30">
        <v>43102</v>
      </c>
      <c r="C27" s="38" t="s">
        <v>55</v>
      </c>
      <c r="D27" s="38"/>
      <c r="E27" s="31">
        <v>8100</v>
      </c>
      <c r="F27" s="22"/>
    </row>
    <row r="28" spans="1:9" ht="24.9" customHeight="1" x14ac:dyDescent="0.4">
      <c r="A28" s="22">
        <v>8</v>
      </c>
      <c r="B28" s="30">
        <v>43103</v>
      </c>
      <c r="C28" s="38" t="s">
        <v>56</v>
      </c>
      <c r="D28" s="38"/>
      <c r="E28" s="31">
        <v>13100</v>
      </c>
      <c r="F28" s="22"/>
    </row>
    <row r="29" spans="1:9" ht="24.9" customHeight="1" x14ac:dyDescent="0.4">
      <c r="A29" s="22">
        <v>9</v>
      </c>
      <c r="B29" s="30">
        <v>43103</v>
      </c>
      <c r="C29" s="38" t="s">
        <v>57</v>
      </c>
      <c r="D29" s="38"/>
      <c r="E29" s="31">
        <v>8400</v>
      </c>
      <c r="F29" s="22"/>
    </row>
    <row r="30" spans="1:9" ht="24.9" customHeight="1" x14ac:dyDescent="0.4">
      <c r="A30" s="22">
        <v>10</v>
      </c>
      <c r="B30" s="30">
        <v>43104</v>
      </c>
      <c r="C30" s="38" t="s">
        <v>51</v>
      </c>
      <c r="D30" s="38"/>
      <c r="E30" s="31">
        <v>15100</v>
      </c>
      <c r="F30" s="22"/>
    </row>
    <row r="31" spans="1:9" ht="24.9" customHeight="1" x14ac:dyDescent="0.4">
      <c r="A31" s="22">
        <v>11</v>
      </c>
      <c r="B31" s="30">
        <v>43104</v>
      </c>
      <c r="C31" s="38" t="s">
        <v>57</v>
      </c>
      <c r="D31" s="38"/>
      <c r="E31" s="31">
        <v>9000</v>
      </c>
      <c r="F31" s="22"/>
    </row>
    <row r="32" spans="1:9" ht="24.9" customHeight="1" x14ac:dyDescent="0.4">
      <c r="A32" s="22">
        <v>12</v>
      </c>
      <c r="B32" s="30">
        <v>43104</v>
      </c>
      <c r="C32" s="38" t="s">
        <v>58</v>
      </c>
      <c r="D32" s="38"/>
      <c r="E32" s="31">
        <v>4500</v>
      </c>
      <c r="F32" s="22"/>
    </row>
    <row r="33" spans="1:6" ht="24.9" customHeight="1" x14ac:dyDescent="0.4">
      <c r="A33" s="22">
        <v>13</v>
      </c>
      <c r="B33" s="30">
        <v>43104</v>
      </c>
      <c r="C33" s="38" t="s">
        <v>59</v>
      </c>
      <c r="D33" s="38"/>
      <c r="E33" s="31">
        <v>14840</v>
      </c>
      <c r="F33" s="22"/>
    </row>
    <row r="34" spans="1:6" ht="24.9" customHeight="1" x14ac:dyDescent="0.4">
      <c r="A34" s="22">
        <v>14</v>
      </c>
      <c r="B34" s="30">
        <v>43104</v>
      </c>
      <c r="C34" s="38" t="s">
        <v>77</v>
      </c>
      <c r="D34" s="38"/>
      <c r="E34" s="31">
        <v>22500</v>
      </c>
      <c r="F34" s="22"/>
    </row>
    <row r="35" spans="1:6" ht="24.9" customHeight="1" x14ac:dyDescent="0.4">
      <c r="A35" s="22">
        <v>15</v>
      </c>
      <c r="B35" s="30">
        <v>43111</v>
      </c>
      <c r="C35" s="38" t="s">
        <v>51</v>
      </c>
      <c r="D35" s="38"/>
      <c r="E35" s="31">
        <v>23860</v>
      </c>
      <c r="F35" s="22"/>
    </row>
    <row r="36" spans="1:6" ht="24.9" customHeight="1" x14ac:dyDescent="0.4">
      <c r="A36" s="22">
        <v>16</v>
      </c>
      <c r="B36" s="30">
        <v>43124</v>
      </c>
      <c r="C36" s="38" t="s">
        <v>51</v>
      </c>
      <c r="D36" s="38"/>
      <c r="E36" s="31">
        <v>14000</v>
      </c>
      <c r="F36" s="22"/>
    </row>
    <row r="38" spans="1:6" ht="19.2" x14ac:dyDescent="0.4">
      <c r="A38" s="37" t="s">
        <v>46</v>
      </c>
      <c r="B38" s="37"/>
      <c r="C38" s="17">
        <f>SUM(E21:E36)</f>
        <v>215980</v>
      </c>
      <c r="D38" s="1"/>
    </row>
    <row r="39" spans="1:6" ht="27.75" customHeight="1" x14ac:dyDescent="0.4">
      <c r="A39" s="13" t="s">
        <v>61</v>
      </c>
      <c r="D39" s="5"/>
      <c r="E39"/>
    </row>
    <row r="40" spans="1:6" x14ac:dyDescent="0.4">
      <c r="D40" s="5"/>
      <c r="E40"/>
    </row>
    <row r="41" spans="1:6" x14ac:dyDescent="0.4">
      <c r="A41" s="21" t="s">
        <v>1</v>
      </c>
      <c r="B41" s="21" t="s">
        <v>62</v>
      </c>
      <c r="C41" s="21" t="s">
        <v>3</v>
      </c>
      <c r="D41" s="29" t="s">
        <v>23</v>
      </c>
      <c r="E41" s="21" t="s">
        <v>4</v>
      </c>
    </row>
    <row r="42" spans="1:6" ht="24.9" customHeight="1" x14ac:dyDescent="0.4">
      <c r="A42" s="22">
        <v>1</v>
      </c>
      <c r="B42" s="30" t="s">
        <v>63</v>
      </c>
      <c r="C42" s="22" t="s">
        <v>64</v>
      </c>
      <c r="D42" s="31">
        <v>2400000</v>
      </c>
      <c r="E42" s="22" t="s">
        <v>78</v>
      </c>
    </row>
    <row r="43" spans="1:6" ht="24.9" customHeight="1" x14ac:dyDescent="0.4">
      <c r="A43" s="22">
        <v>2</v>
      </c>
      <c r="B43" s="30" t="s">
        <v>69</v>
      </c>
      <c r="C43" s="22" t="s">
        <v>66</v>
      </c>
      <c r="D43" s="31">
        <f>102000*7</f>
        <v>714000</v>
      </c>
      <c r="E43" s="22" t="s">
        <v>65</v>
      </c>
    </row>
    <row r="44" spans="1:6" ht="24.9" customHeight="1" x14ac:dyDescent="0.4">
      <c r="A44" s="22">
        <v>3</v>
      </c>
      <c r="B44" s="30" t="s">
        <v>98</v>
      </c>
      <c r="C44" s="22" t="s">
        <v>99</v>
      </c>
      <c r="D44" s="31">
        <v>40000</v>
      </c>
      <c r="E44" s="22" t="s">
        <v>100</v>
      </c>
    </row>
    <row r="45" spans="1:6" ht="24.9" customHeight="1" x14ac:dyDescent="0.4">
      <c r="A45" s="22"/>
      <c r="B45" s="30"/>
      <c r="C45" s="22"/>
      <c r="D45" s="31"/>
      <c r="E45" s="22"/>
    </row>
    <row r="46" spans="1:6" ht="24.9" customHeight="1" x14ac:dyDescent="0.4">
      <c r="A46" s="22"/>
      <c r="B46" s="30"/>
      <c r="C46" s="22"/>
      <c r="D46" s="31"/>
      <c r="E46" s="22"/>
    </row>
    <row r="47" spans="1:6" ht="24.6" customHeight="1" x14ac:dyDescent="0.4">
      <c r="A47" s="22"/>
      <c r="B47" s="30"/>
      <c r="C47" s="22"/>
      <c r="D47" s="31"/>
      <c r="E47" s="22"/>
    </row>
    <row r="48" spans="1:6" x14ac:dyDescent="0.4">
      <c r="D48" s="5"/>
      <c r="E48"/>
    </row>
    <row r="49" spans="1:5" ht="19.2" x14ac:dyDescent="0.4">
      <c r="A49" s="37" t="s">
        <v>46</v>
      </c>
      <c r="B49" s="37"/>
      <c r="C49" s="14">
        <f>SUM(D42:D47)</f>
        <v>3154000</v>
      </c>
      <c r="D49" s="5"/>
      <c r="E49"/>
    </row>
    <row r="50" spans="1:5" ht="18" customHeight="1" x14ac:dyDescent="0.4">
      <c r="A50" s="1"/>
      <c r="B50" s="1"/>
      <c r="C50" s="1"/>
      <c r="D50" s="1"/>
    </row>
    <row r="51" spans="1:5" ht="30" customHeight="1" x14ac:dyDescent="0.4">
      <c r="A51" s="37" t="s">
        <v>60</v>
      </c>
      <c r="B51" s="37"/>
      <c r="C51" s="39">
        <f>C17+C38+C49</f>
        <v>4583730</v>
      </c>
      <c r="D51" s="40"/>
    </row>
  </sheetData>
  <mergeCells count="22">
    <mergeCell ref="A17:B17"/>
    <mergeCell ref="A38:B38"/>
    <mergeCell ref="C20:D20"/>
    <mergeCell ref="C21:D21"/>
    <mergeCell ref="C22:D22"/>
    <mergeCell ref="C23:D23"/>
    <mergeCell ref="C24:D24"/>
    <mergeCell ref="C25:D25"/>
    <mergeCell ref="C26:D26"/>
    <mergeCell ref="C27:D27"/>
    <mergeCell ref="A51:B51"/>
    <mergeCell ref="C28:D28"/>
    <mergeCell ref="C29:D29"/>
    <mergeCell ref="C30:D30"/>
    <mergeCell ref="C31:D31"/>
    <mergeCell ref="C32:D32"/>
    <mergeCell ref="C33:D33"/>
    <mergeCell ref="C34:D34"/>
    <mergeCell ref="C35:D35"/>
    <mergeCell ref="C36:D36"/>
    <mergeCell ref="A49:B49"/>
    <mergeCell ref="C51:D51"/>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6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60" zoomScaleNormal="100" workbookViewId="0">
      <selection activeCell="D16" sqref="D16"/>
    </sheetView>
  </sheetViews>
  <sheetFormatPr defaultRowHeight="17.399999999999999" x14ac:dyDescent="0.4"/>
  <cols>
    <col min="1" max="1" width="4.09765625" customWidth="1"/>
    <col min="2" max="2" width="13.69921875" customWidth="1"/>
    <col min="3" max="3" width="27.3984375" bestFit="1" customWidth="1"/>
    <col min="4" max="4" width="26" bestFit="1" customWidth="1"/>
    <col min="5" max="5" width="36.19921875" style="5" customWidth="1"/>
  </cols>
  <sheetData>
    <row r="1" spans="1:5" ht="27.75" customHeight="1" x14ac:dyDescent="0.4">
      <c r="A1" s="13" t="s">
        <v>48</v>
      </c>
    </row>
    <row r="3" spans="1:5" x14ac:dyDescent="0.4">
      <c r="A3" s="11" t="s">
        <v>44</v>
      </c>
      <c r="B3" s="12" t="s">
        <v>45</v>
      </c>
    </row>
    <row r="4" spans="1:5" x14ac:dyDescent="0.4">
      <c r="A4" s="25" t="s">
        <v>1</v>
      </c>
      <c r="B4" s="25" t="s">
        <v>22</v>
      </c>
      <c r="C4" s="25" t="s">
        <v>26</v>
      </c>
      <c r="D4" s="25" t="s">
        <v>3</v>
      </c>
      <c r="E4" s="26" t="s">
        <v>23</v>
      </c>
    </row>
    <row r="5" spans="1:5" ht="24.9" customHeight="1" x14ac:dyDescent="0.4">
      <c r="A5" s="2">
        <v>1</v>
      </c>
      <c r="B5" s="6">
        <v>43103</v>
      </c>
      <c r="C5" s="6" t="s">
        <v>30</v>
      </c>
      <c r="D5" s="2" t="s">
        <v>96</v>
      </c>
      <c r="E5" s="7">
        <v>155080</v>
      </c>
    </row>
    <row r="6" spans="1:5" ht="24.9" customHeight="1" x14ac:dyDescent="0.4">
      <c r="A6" s="3">
        <v>2</v>
      </c>
      <c r="B6" s="8">
        <v>43113</v>
      </c>
      <c r="C6" s="8" t="s">
        <v>95</v>
      </c>
      <c r="D6" s="3" t="s">
        <v>94</v>
      </c>
      <c r="E6" s="9">
        <v>112300</v>
      </c>
    </row>
    <row r="8" spans="1:5" ht="19.2" x14ac:dyDescent="0.4">
      <c r="A8" s="41" t="s">
        <v>46</v>
      </c>
      <c r="B8" s="41"/>
      <c r="C8" s="24">
        <f>SUM(E5:E6)</f>
        <v>267380</v>
      </c>
    </row>
    <row r="9" spans="1:5" ht="35.25" customHeight="1" x14ac:dyDescent="0.4">
      <c r="A9" s="1"/>
      <c r="B9" s="1"/>
      <c r="C9" s="1"/>
      <c r="D9" s="1"/>
    </row>
    <row r="10" spans="1:5" x14ac:dyDescent="0.4">
      <c r="A10" s="11" t="s">
        <v>44</v>
      </c>
      <c r="B10" s="12" t="s">
        <v>93</v>
      </c>
    </row>
    <row r="11" spans="1:5" x14ac:dyDescent="0.4">
      <c r="A11" s="25" t="s">
        <v>1</v>
      </c>
      <c r="B11" s="25" t="s">
        <v>22</v>
      </c>
      <c r="C11" s="46" t="s">
        <v>3</v>
      </c>
      <c r="D11" s="47"/>
      <c r="E11" s="26" t="s">
        <v>23</v>
      </c>
    </row>
    <row r="12" spans="1:5" ht="24.9" customHeight="1" x14ac:dyDescent="0.4">
      <c r="A12" s="2">
        <v>1</v>
      </c>
      <c r="B12" s="6">
        <v>43104</v>
      </c>
      <c r="C12" s="44" t="s">
        <v>92</v>
      </c>
      <c r="D12" s="45"/>
      <c r="E12" s="7">
        <v>3900</v>
      </c>
    </row>
    <row r="13" spans="1:5" ht="24.9" customHeight="1" x14ac:dyDescent="0.4">
      <c r="A13" s="3">
        <v>2</v>
      </c>
      <c r="B13" s="8">
        <v>43105</v>
      </c>
      <c r="C13" s="42" t="s">
        <v>91</v>
      </c>
      <c r="D13" s="43"/>
      <c r="E13" s="9">
        <v>16320</v>
      </c>
    </row>
    <row r="15" spans="1:5" ht="19.2" x14ac:dyDescent="0.4">
      <c r="A15" s="41" t="s">
        <v>46</v>
      </c>
      <c r="B15" s="41"/>
      <c r="C15" s="24">
        <f>SUM(E12:E13)</f>
        <v>20220</v>
      </c>
    </row>
    <row r="16" spans="1:5" ht="27.75" customHeight="1" x14ac:dyDescent="0.4"/>
    <row r="17" spans="1:5" ht="30" customHeight="1" x14ac:dyDescent="0.4">
      <c r="A17" s="13" t="s">
        <v>90</v>
      </c>
      <c r="D17" s="5"/>
      <c r="E17"/>
    </row>
    <row r="18" spans="1:5" x14ac:dyDescent="0.4">
      <c r="D18" s="5"/>
      <c r="E18"/>
    </row>
    <row r="19" spans="1:5" x14ac:dyDescent="0.4">
      <c r="A19" s="32" t="s">
        <v>89</v>
      </c>
      <c r="B19" s="32" t="s">
        <v>88</v>
      </c>
      <c r="C19" s="32" t="s">
        <v>87</v>
      </c>
      <c r="D19" s="33" t="s">
        <v>86</v>
      </c>
      <c r="E19" s="32" t="s">
        <v>85</v>
      </c>
    </row>
    <row r="20" spans="1:5" ht="34.799999999999997" x14ac:dyDescent="0.4">
      <c r="A20" s="22">
        <v>1</v>
      </c>
      <c r="B20" s="30" t="s">
        <v>84</v>
      </c>
      <c r="C20" s="22" t="s">
        <v>97</v>
      </c>
      <c r="D20" s="31">
        <v>300000</v>
      </c>
      <c r="E20" s="34" t="s">
        <v>83</v>
      </c>
    </row>
    <row r="21" spans="1:5" ht="25.05" customHeight="1" x14ac:dyDescent="0.4">
      <c r="A21" s="22">
        <v>2</v>
      </c>
      <c r="B21" s="30" t="s">
        <v>82</v>
      </c>
      <c r="C21" s="22" t="s">
        <v>81</v>
      </c>
      <c r="D21" s="31">
        <v>62720</v>
      </c>
      <c r="E21" s="22" t="s">
        <v>80</v>
      </c>
    </row>
    <row r="22" spans="1:5" ht="25.05" customHeight="1" x14ac:dyDescent="0.4">
      <c r="A22" s="22"/>
      <c r="B22" s="30"/>
      <c r="C22" s="22"/>
      <c r="D22" s="31"/>
      <c r="E22" s="34"/>
    </row>
    <row r="23" spans="1:5" ht="25.05" customHeight="1" x14ac:dyDescent="0.4">
      <c r="A23" s="22"/>
      <c r="B23" s="30"/>
      <c r="C23" s="22"/>
      <c r="D23" s="31"/>
      <c r="E23" s="34"/>
    </row>
    <row r="24" spans="1:5" ht="25.05" customHeight="1" x14ac:dyDescent="0.4">
      <c r="A24" s="22"/>
      <c r="B24" s="30"/>
      <c r="C24" s="22"/>
      <c r="D24" s="31"/>
      <c r="E24" s="22"/>
    </row>
    <row r="25" spans="1:5" x14ac:dyDescent="0.4">
      <c r="D25" s="5"/>
      <c r="E25"/>
    </row>
    <row r="26" spans="1:5" ht="19.2" x14ac:dyDescent="0.4">
      <c r="A26" s="41" t="s">
        <v>79</v>
      </c>
      <c r="B26" s="41"/>
      <c r="C26" s="23">
        <f>SUM(D20:D24)</f>
        <v>362720</v>
      </c>
      <c r="D26" s="5"/>
      <c r="E26"/>
    </row>
    <row r="27" spans="1:5" ht="31.8" customHeight="1" x14ac:dyDescent="0.4"/>
    <row r="28" spans="1:5" ht="30" customHeight="1" x14ac:dyDescent="0.4">
      <c r="A28" s="41" t="s">
        <v>101</v>
      </c>
      <c r="B28" s="41"/>
      <c r="C28" s="23">
        <f>C8+C15+C26</f>
        <v>650320</v>
      </c>
      <c r="D28" s="5"/>
      <c r="E28"/>
    </row>
  </sheetData>
  <mergeCells count="7">
    <mergeCell ref="A26:B26"/>
    <mergeCell ref="A28:B28"/>
    <mergeCell ref="A8:B8"/>
    <mergeCell ref="A15:B15"/>
    <mergeCell ref="C13:D13"/>
    <mergeCell ref="C12:D12"/>
    <mergeCell ref="C11:D11"/>
  </mergeCells>
  <phoneticPr fontId="2" type="noConversion"/>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4</vt:i4>
      </vt:variant>
    </vt:vector>
  </HeadingPairs>
  <TitlesOfParts>
    <vt:vector size="9" baseType="lpstr">
      <vt:lpstr>#현재진행상황</vt:lpstr>
      <vt:lpstr>#사건개요 (진필)</vt:lpstr>
      <vt:lpstr>#사진첨부</vt:lpstr>
      <vt:lpstr>#치료목적 지불한 금액 (진필)</vt:lpstr>
      <vt:lpstr>#치료목적 지불한 금액 (보경)</vt:lpstr>
      <vt:lpstr>'#사건개요 (진필)'!Print_Area</vt:lpstr>
      <vt:lpstr>'#사진첨부'!Print_Area</vt:lpstr>
      <vt:lpstr>'#치료목적 지불한 금액 (진필)'!Print_Area</vt:lpstr>
      <vt:lpstr>'#현재진행상황'!Print_Area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ideapad-17</dc:creator>
  <cp:lastModifiedBy>어스워크컨설팅</cp:lastModifiedBy>
  <cp:lastPrinted>2018-02-01T05:46:23Z</cp:lastPrinted>
  <dcterms:created xsi:type="dcterms:W3CDTF">2018-01-09T09:45:41Z</dcterms:created>
  <dcterms:modified xsi:type="dcterms:W3CDTF">2018-02-01T05:57:11Z</dcterms:modified>
</cp:coreProperties>
</file>